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2040" yWindow="8490" windowWidth="11790" windowHeight="2310" tabRatio="500"/>
  </bookViews>
  <sheets>
    <sheet name="Sheet1" sheetId="1" r:id="rId1"/>
  </sheets>
  <definedNames>
    <definedName name="_xlnm.Print_Area" localSheetId="0">Sheet1!$A$1:$F$61</definedName>
  </definedNames>
  <calcPr calcId="145621"/>
</workbook>
</file>

<file path=xl/calcChain.xml><?xml version="1.0" encoding="utf-8"?>
<calcChain xmlns="http://schemas.openxmlformats.org/spreadsheetml/2006/main">
  <c r="B25" i="1" l="1"/>
  <c r="F17" i="1"/>
  <c r="F18" i="1"/>
  <c r="F19" i="1"/>
  <c r="F20" i="1"/>
  <c r="F21" i="1"/>
  <c r="F25" i="1" s="1"/>
  <c r="F22" i="1"/>
  <c r="F23" i="1"/>
  <c r="F24" i="1"/>
  <c r="F16" i="1"/>
  <c r="F12" i="1"/>
  <c r="C33" i="1" s="1"/>
  <c r="C25" i="1"/>
  <c r="E45" i="1"/>
  <c r="E44" i="1"/>
  <c r="E25" i="1"/>
  <c r="E46" i="1"/>
  <c r="C39" i="1" l="1"/>
  <c r="C38" i="1" s="1"/>
  <c r="C40" i="1" s="1"/>
  <c r="D33" i="1"/>
  <c r="C32" i="1"/>
  <c r="D32" i="1" l="1"/>
  <c r="D34" i="1" s="1"/>
  <c r="C34" i="1"/>
  <c r="E33" i="1"/>
  <c r="F33" i="1" s="1"/>
  <c r="B33" i="1" s="1"/>
  <c r="E32" i="1" l="1"/>
  <c r="D38" i="1"/>
  <c r="D39" i="1"/>
  <c r="B51" i="1" s="1"/>
  <c r="D40" i="1" l="1"/>
  <c r="E34" i="1"/>
  <c r="F34" i="1" s="1"/>
  <c r="F32" i="1"/>
  <c r="B32" i="1" s="1"/>
  <c r="B34" i="1" s="1"/>
  <c r="E38" i="1" l="1"/>
  <c r="E39" i="1"/>
  <c r="F39" i="1" s="1"/>
  <c r="A51" i="1" l="1"/>
  <c r="C51" i="1" s="1"/>
  <c r="E51" i="1" s="1"/>
  <c r="B39" i="1"/>
  <c r="E40" i="1"/>
  <c r="F38" i="1"/>
  <c r="F40" i="1" l="1"/>
  <c r="B38" i="1"/>
  <c r="B40" i="1" s="1"/>
</calcChain>
</file>

<file path=xl/sharedStrings.xml><?xml version="1.0" encoding="utf-8"?>
<sst xmlns="http://schemas.openxmlformats.org/spreadsheetml/2006/main" count="107" uniqueCount="100">
  <si>
    <t>TOTAL</t>
  </si>
  <si>
    <t>%</t>
  </si>
  <si>
    <t>Budget ($)</t>
  </si>
  <si>
    <t>Sources</t>
  </si>
  <si>
    <t>Licences</t>
  </si>
  <si>
    <t>Date:</t>
  </si>
  <si>
    <t>TOTAL *</t>
  </si>
  <si>
    <t>$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</si>
  <si>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</si>
  <si>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</si>
  <si>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</si>
  <si>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</si>
  <si>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</si>
  <si>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</si>
  <si>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</si>
  <si>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</si>
  <si>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</si>
  <si>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</si>
  <si>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</si>
  <si>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</si>
  <si>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</si>
  <si>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</si>
  <si>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</si>
  <si>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</si>
  <si>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</si>
  <si>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</si>
  <si>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</si>
  <si>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IPF - Web Series Distribution and Recoupment Report</t>
  </si>
  <si>
    <r>
      <rPr>
        <b/>
        <sz val="10"/>
        <rFont val="Arial"/>
        <family val="2"/>
      </rPr>
      <t xml:space="preserve">Send to: </t>
    </r>
    <r>
      <rPr>
        <sz val="10"/>
        <rFont val="Arial"/>
        <family val="2"/>
      </rPr>
      <t>info@ipf.ca</t>
    </r>
  </si>
  <si>
    <t>Report no.:</t>
  </si>
  <si>
    <t>Please fill in the blank fields below.</t>
  </si>
  <si>
    <t>If there is no revenue to report, enter $0.</t>
  </si>
  <si>
    <t>Web Series Title:</t>
  </si>
  <si>
    <t>Production Company:</t>
  </si>
  <si>
    <t>Distribution Company:</t>
  </si>
  <si>
    <t>Period:</t>
  </si>
  <si>
    <t>From:</t>
  </si>
  <si>
    <t>To:</t>
  </si>
  <si>
    <t>IPF Investment ($):</t>
  </si>
  <si>
    <t>IPF Recoupment (%)</t>
  </si>
  <si>
    <t>Advertising</t>
  </si>
  <si>
    <t>Subscriptions</t>
  </si>
  <si>
    <t>Merchandising</t>
  </si>
  <si>
    <t>Sponsorship</t>
  </si>
  <si>
    <t>Tax Credits</t>
  </si>
  <si>
    <t>Format Rights</t>
  </si>
  <si>
    <t>Crowdfunding</t>
  </si>
  <si>
    <t>Other (specify)</t>
  </si>
  <si>
    <t>Total Previous Net Revenue Received</t>
  </si>
  <si>
    <r>
      <t xml:space="preserve">Current Gross Revenue This Period </t>
    </r>
    <r>
      <rPr>
        <b/>
        <vertAlign val="superscript"/>
        <sz val="10"/>
        <rFont val="Arial"/>
        <family val="2"/>
      </rPr>
      <t>1</t>
    </r>
  </si>
  <si>
    <t>Specify the Source</t>
  </si>
  <si>
    <r>
      <t xml:space="preserve">Current Expenses This Period </t>
    </r>
    <r>
      <rPr>
        <b/>
        <vertAlign val="superscript"/>
        <sz val="10"/>
        <rFont val="Arial"/>
        <family val="2"/>
      </rPr>
      <t>2</t>
    </r>
  </si>
  <si>
    <t>(1) Attach distribution reports</t>
  </si>
  <si>
    <t>(2) Attach list of expenses</t>
  </si>
  <si>
    <t>RECOUPMENT - REVENUE PARTICIPATION</t>
  </si>
  <si>
    <t>Producer</t>
  </si>
  <si>
    <t>IPF</t>
  </si>
  <si>
    <t>Current Net Revenue Due</t>
  </si>
  <si>
    <t>Total Net Revenue</t>
  </si>
  <si>
    <t>Total Previous Net Profit Received</t>
  </si>
  <si>
    <t>Current Net Profit Due</t>
  </si>
  <si>
    <t>Total Net Profit</t>
  </si>
  <si>
    <t>PROFIT SHARE</t>
  </si>
  <si>
    <t>As per IPF financing agreement, Schedule "B", section 4(a)</t>
  </si>
  <si>
    <t>As per IPF financing agreement, Schedule "B", section 4(b)</t>
  </si>
  <si>
    <r>
      <t>SUBSEQUENT WORKS</t>
    </r>
    <r>
      <rPr>
        <b/>
        <sz val="8"/>
        <color theme="0"/>
        <rFont val="Arial"/>
        <family val="2"/>
      </rPr>
      <t xml:space="preserve"> A</t>
    </r>
    <r>
      <rPr>
        <sz val="8"/>
        <color theme="0"/>
        <rFont val="Arial"/>
        <family val="2"/>
      </rPr>
      <t>s per IPF financing agreement, Schedule "B", section 4(c)</t>
    </r>
  </si>
  <si>
    <t>Title</t>
  </si>
  <si>
    <t>Specify</t>
  </si>
  <si>
    <t>*1% of the producer's share of the net profits in any subsequent works based on the production must be paid to the IPF.</t>
  </si>
  <si>
    <t>AMOUNT DUE TO IPF</t>
  </si>
  <si>
    <t>Amount Paid Previously</t>
  </si>
  <si>
    <t>Total Due to IPF</t>
  </si>
  <si>
    <t>Applicable Tax Rate</t>
  </si>
  <si>
    <t>Producer:</t>
  </si>
  <si>
    <t>Email:</t>
  </si>
  <si>
    <t>Signature:</t>
  </si>
  <si>
    <t>Required Documents:</t>
  </si>
  <si>
    <r>
      <t xml:space="preserve">1) </t>
    </r>
    <r>
      <rPr>
        <b/>
        <sz val="10"/>
        <rFont val="Arial"/>
        <family val="2"/>
      </rPr>
      <t>Distribution and Recoupment Report</t>
    </r>
    <r>
      <rPr>
        <sz val="10"/>
        <rFont val="Arial"/>
        <family val="2"/>
      </rPr>
      <t>, emailed to info@ipf.ca</t>
    </r>
  </si>
  <si>
    <r>
      <t xml:space="preserve">2) </t>
    </r>
    <r>
      <rPr>
        <b/>
        <sz val="10"/>
        <rFont val="Arial"/>
        <family val="2"/>
      </rPr>
      <t>Distribution Expenses for the Current Period</t>
    </r>
    <r>
      <rPr>
        <sz val="10"/>
        <rFont val="Arial"/>
        <family val="2"/>
      </rPr>
      <t>, emailed to info@ipf.ca</t>
    </r>
  </si>
  <si>
    <t>The cheque must include GST/HST/QST as appropriate.</t>
  </si>
  <si>
    <t>13% (ON)</t>
  </si>
  <si>
    <t>5% (AB)</t>
  </si>
  <si>
    <t>5% (BC)</t>
  </si>
  <si>
    <t>5% (MB)</t>
  </si>
  <si>
    <t>13% (NB)</t>
  </si>
  <si>
    <t>13% (NL)</t>
  </si>
  <si>
    <t>5% (NT)</t>
  </si>
  <si>
    <t>15% (NS)</t>
  </si>
  <si>
    <t>5% (NU)</t>
  </si>
  <si>
    <t>14% (PE)</t>
  </si>
  <si>
    <t>14.975% (QC)</t>
  </si>
  <si>
    <t>5% (SK)</t>
  </si>
  <si>
    <t>5% (YT)</t>
  </si>
  <si>
    <t xml:space="preserve"> Sub-Total Due This Period</t>
  </si>
  <si>
    <t>1% to IPF</t>
  </si>
  <si>
    <t>DISTRIBUTION / REVENUES</t>
  </si>
  <si>
    <r>
      <t xml:space="preserve">3) </t>
    </r>
    <r>
      <rPr>
        <b/>
        <sz val="10"/>
        <rFont val="Arial"/>
        <family val="2"/>
      </rPr>
      <t xml:space="preserve">Cheque with the amount due to IPF </t>
    </r>
    <r>
      <rPr>
        <sz val="10"/>
        <rFont val="Arial"/>
        <family val="2"/>
      </rPr>
      <t>(minimum $5). Send to 2 Carlton St., Suite 1709, Toronto, ON, M5B 1J3</t>
    </r>
  </si>
  <si>
    <t>TOTAL DUE THIS PERIOD</t>
  </si>
  <si>
    <t>Budget ($):</t>
  </si>
  <si>
    <t xml:space="preserve">Total Net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</si>
</sst>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\ &quot;$&quot;"/>
    <numFmt numFmtId="166" formatCode="#,##0.00\ &quot;$&quot;"/>
  </numFmts>
  <fonts count="2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64" fontId="9" fillId="3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10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3" borderId="1" xfId="0" applyFont="1" applyFill="1" applyBorder="1" applyProtection="1"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right" vertical="center"/>
      <protection hidden="1"/>
    </xf>
    <xf numFmtId="0" fontId="3" fillId="3" borderId="6" xfId="0" applyFont="1" applyFill="1" applyBorder="1" applyProtection="1"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3" borderId="6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166" fontId="4" fillId="3" borderId="1" xfId="0" applyNumberFormat="1" applyFont="1" applyFill="1" applyBorder="1" applyAlignment="1" applyProtection="1">
      <alignment horizontal="right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66" fontId="3" fillId="0" borderId="0" xfId="0" applyNumberFormat="1" applyFo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10" fontId="3" fillId="3" borderId="3" xfId="0" applyNumberFormat="1" applyFont="1" applyFill="1" applyBorder="1" applyAlignment="1" applyProtection="1">
      <alignment horizontal="center" vertical="center"/>
      <protection hidden="1"/>
    </xf>
    <xf numFmtId="164" fontId="3" fillId="3" borderId="3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6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3" borderId="6" xfId="0" applyFont="1" applyFill="1" applyBorder="1" applyAlignment="1" applyProtection="1">
      <alignment horizontal="right"/>
      <protection hidden="1"/>
    </xf>
    <xf numFmtId="10" fontId="3" fillId="3" borderId="9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Protection="1">
      <protection hidden="1"/>
    </xf>
    <xf numFmtId="4" fontId="4" fillId="3" borderId="1" xfId="0" applyNumberFormat="1" applyFont="1" applyFill="1" applyBorder="1" applyAlignment="1" applyProtection="1">
      <alignment horizontal="right" vertical="center"/>
      <protection hidden="1"/>
    </xf>
    <xf numFmtId="1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4" fontId="3" fillId="3" borderId="12" xfId="0" applyNumberFormat="1" applyFont="1" applyFill="1" applyBorder="1" applyAlignment="1" applyProtection="1">
      <alignment horizontal="center" vertical="center"/>
      <protection hidden="1"/>
    </xf>
    <xf numFmtId="166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166" fontId="4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3" xfId="0" applyFont="1" applyBorder="1" applyProtection="1">
      <protection hidden="1"/>
    </xf>
    <xf numFmtId="0" fontId="3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164" fontId="3" fillId="0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166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64" fontId="3" fillId="3" borderId="6" xfId="0" applyNumberFormat="1" applyFont="1" applyFill="1" applyBorder="1" applyAlignment="1" applyProtection="1">
      <alignment horizontal="right" vertical="center"/>
      <protection hidden="1"/>
    </xf>
    <xf numFmtId="164" fontId="4" fillId="3" borderId="1" xfId="0" applyNumberFormat="1" applyFont="1" applyFill="1" applyBorder="1" applyAlignment="1" applyProtection="1">
      <alignment horizontal="right" vertical="center"/>
      <protection hidden="1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0" fontId="23" fillId="2" borderId="0" xfId="0" applyFont="1" applyFill="1" applyAlignment="1" applyProtection="1">
      <protection hidden="1"/>
    </xf>
    <xf numFmtId="0" fontId="20" fillId="2" borderId="7" xfId="0" applyFont="1" applyFill="1" applyBorder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15" fillId="3" borderId="1" xfId="0" applyNumberFormat="1" applyFont="1" applyFill="1" applyBorder="1" applyAlignment="1" applyProtection="1">
      <alignment horizontal="center" vertical="center"/>
      <protection hidden="1"/>
    </xf>
    <xf numFmtId="166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4" fontId="10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7" fillId="0" borderId="3" xfId="1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hidden="1"/>
    </xf>
    <xf numFmtId="0" fontId="12" fillId="2" borderId="10" xfId="0" applyFont="1" applyFill="1" applyBorder="1" applyAlignment="1" applyProtection="1">
      <alignment horizontal="left"/>
      <protection hidden="1"/>
    </xf>
    <xf numFmtId="0" fontId="12" fillId="2" borderId="13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showRuler="0" showWhiteSpace="0" zoomScaleNormal="100" zoomScalePageLayoutView="80" workbookViewId="0">
      <selection activeCell="B11" sqref="B11:D11"/>
    </sheetView>
  </sheetViews>
  <sheetFormatPr defaultColWidth="2" defaultRowHeight="12.75" x14ac:dyDescent="0.2"/>
  <cols>
    <col min="1" max="1" width="25.625" style="2" customWidth="1"/>
    <col min="2" max="2" width="17.875" style="2" customWidth="1"/>
    <col min="3" max="3" width="18.25" style="2" customWidth="1"/>
    <col min="4" max="6" width="17.875" style="2" customWidth="1"/>
    <col min="7" max="14" width="2" style="2"/>
    <col min="15" max="16" width="2" style="2" customWidth="1"/>
    <col min="17" max="17" width="2" style="2"/>
    <col min="18" max="18" width="2" style="2" customWidth="1"/>
    <col min="19" max="16384" width="2" style="2"/>
  </cols>
  <sheetData>
    <row r="1" spans="1:17" ht="17.25" customHeight="1" thickBot="1" x14ac:dyDescent="0.25">
      <c r="A1" s="1" t="s">
        <v>28</v>
      </c>
      <c r="B1" s="1"/>
      <c r="E1" s="3" t="s">
        <v>29</v>
      </c>
      <c r="F1" s="4"/>
    </row>
    <row r="2" spans="1:17" ht="15" customHeight="1" x14ac:dyDescent="0.2">
      <c r="A2" s="1"/>
      <c r="B2" s="1"/>
      <c r="E2" s="5"/>
    </row>
    <row r="3" spans="1:17" ht="27.75" x14ac:dyDescent="0.4">
      <c r="A3" s="113" t="s">
        <v>27</v>
      </c>
      <c r="B3" s="113"/>
      <c r="C3" s="113"/>
      <c r="D3" s="113"/>
      <c r="E3" s="113"/>
      <c r="F3" s="113"/>
    </row>
    <row r="4" spans="1:17" ht="15" customHeight="1" x14ac:dyDescent="0.25">
      <c r="A4" s="6"/>
      <c r="B4" s="6"/>
      <c r="C4" s="6"/>
      <c r="D4" s="6"/>
      <c r="E4" s="6"/>
      <c r="F4" s="6"/>
    </row>
    <row r="5" spans="1:17" s="7" customFormat="1" ht="15" customHeight="1" x14ac:dyDescent="0.2">
      <c r="A5" s="72" t="s">
        <v>30</v>
      </c>
      <c r="B5" s="73"/>
      <c r="C5" s="73"/>
      <c r="D5" s="74"/>
      <c r="E5" s="74"/>
      <c r="F5" s="74"/>
    </row>
    <row r="6" spans="1:17" s="8" customFormat="1" ht="15" customHeight="1" x14ac:dyDescent="0.25">
      <c r="A6" s="72" t="s">
        <v>31</v>
      </c>
      <c r="B6" s="75"/>
      <c r="C6" s="75"/>
      <c r="D6" s="76"/>
      <c r="E6" s="76"/>
      <c r="F6" s="76"/>
    </row>
    <row r="7" spans="1:17" ht="15" customHeight="1" x14ac:dyDescent="0.2">
      <c r="B7" s="9"/>
      <c r="C7" s="9"/>
      <c r="D7" s="9"/>
      <c r="E7" s="9"/>
      <c r="F7" s="9"/>
    </row>
    <row r="8" spans="1:17" ht="21" customHeight="1" x14ac:dyDescent="0.2">
      <c r="A8" s="10" t="s">
        <v>32</v>
      </c>
      <c r="B8" s="117"/>
      <c r="C8" s="118"/>
      <c r="D8" s="118"/>
      <c r="E8" s="118"/>
      <c r="F8" s="119"/>
    </row>
    <row r="9" spans="1:17" ht="21" customHeight="1" x14ac:dyDescent="0.2">
      <c r="A9" s="10" t="s">
        <v>33</v>
      </c>
      <c r="B9" s="117"/>
      <c r="C9" s="118"/>
      <c r="D9" s="118"/>
      <c r="E9" s="118"/>
      <c r="F9" s="119"/>
    </row>
    <row r="10" spans="1:17" ht="21" customHeight="1" x14ac:dyDescent="0.2">
      <c r="A10" s="10" t="s">
        <v>34</v>
      </c>
      <c r="B10" s="117"/>
      <c r="C10" s="118"/>
      <c r="D10" s="118"/>
      <c r="E10" s="118"/>
      <c r="F10" s="119"/>
    </row>
    <row r="11" spans="1:17" ht="21" customHeight="1" x14ac:dyDescent="0.2">
      <c r="A11" s="10" t="s">
        <v>35</v>
      </c>
      <c r="B11" s="117" t="s">
        <v>36</v>
      </c>
      <c r="C11" s="118"/>
      <c r="D11" s="119"/>
      <c r="E11" s="123" t="s">
        <v>37</v>
      </c>
      <c r="F11" s="1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" customHeight="1" x14ac:dyDescent="0.2">
      <c r="A12" s="10" t="s">
        <v>38</v>
      </c>
      <c r="B12" s="104"/>
      <c r="C12" s="11" t="s">
        <v>98</v>
      </c>
      <c r="D12" s="104"/>
      <c r="E12" s="12" t="s">
        <v>39</v>
      </c>
      <c r="F12" s="13" t="e">
        <f>MIN(B12/D12,50%)</f>
        <v>#DIV/0!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x14ac:dyDescent="0.25">
      <c r="A14" s="93" t="s">
        <v>95</v>
      </c>
      <c r="B14" s="81" t="s">
        <v>8</v>
      </c>
      <c r="C14" s="94" t="s">
        <v>9</v>
      </c>
      <c r="D14" s="81" t="s">
        <v>10</v>
      </c>
      <c r="E14" s="81" t="s">
        <v>11</v>
      </c>
      <c r="F14" s="81" t="s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19" customFormat="1" ht="39.75" x14ac:dyDescent="0.2">
      <c r="A15" s="15" t="s">
        <v>3</v>
      </c>
      <c r="B15" s="16" t="s">
        <v>48</v>
      </c>
      <c r="C15" s="17" t="s">
        <v>49</v>
      </c>
      <c r="D15" s="15" t="s">
        <v>50</v>
      </c>
      <c r="E15" s="15" t="s">
        <v>51</v>
      </c>
      <c r="F15" s="15" t="s">
        <v>99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">
      <c r="A16" s="20" t="s">
        <v>4</v>
      </c>
      <c r="B16" s="77"/>
      <c r="C16" s="78"/>
      <c r="D16" s="21"/>
      <c r="E16" s="77"/>
      <c r="F16" s="22">
        <f>B16+C16-E16</f>
        <v>0</v>
      </c>
    </row>
    <row r="17" spans="1:16" x14ac:dyDescent="0.2">
      <c r="A17" s="20" t="s">
        <v>40</v>
      </c>
      <c r="B17" s="77"/>
      <c r="C17" s="78"/>
      <c r="D17" s="21"/>
      <c r="E17" s="77"/>
      <c r="F17" s="22">
        <f t="shared" ref="F17:F24" si="0">B17+C17-E17</f>
        <v>0</v>
      </c>
    </row>
    <row r="18" spans="1:16" x14ac:dyDescent="0.2">
      <c r="A18" s="20" t="s">
        <v>41</v>
      </c>
      <c r="B18" s="77"/>
      <c r="C18" s="78"/>
      <c r="D18" s="21"/>
      <c r="E18" s="77"/>
      <c r="F18" s="22">
        <f t="shared" si="0"/>
        <v>0</v>
      </c>
    </row>
    <row r="19" spans="1:16" x14ac:dyDescent="0.2">
      <c r="A19" s="20" t="s">
        <v>42</v>
      </c>
      <c r="B19" s="77"/>
      <c r="C19" s="78"/>
      <c r="D19" s="21"/>
      <c r="E19" s="77"/>
      <c r="F19" s="22">
        <f t="shared" si="0"/>
        <v>0</v>
      </c>
    </row>
    <row r="20" spans="1:16" x14ac:dyDescent="0.2">
      <c r="A20" s="20" t="s">
        <v>43</v>
      </c>
      <c r="B20" s="77"/>
      <c r="C20" s="78"/>
      <c r="D20" s="21"/>
      <c r="E20" s="77"/>
      <c r="F20" s="22">
        <f t="shared" si="0"/>
        <v>0</v>
      </c>
    </row>
    <row r="21" spans="1:16" x14ac:dyDescent="0.2">
      <c r="A21" s="20" t="s">
        <v>44</v>
      </c>
      <c r="B21" s="77"/>
      <c r="C21" s="78"/>
      <c r="D21" s="21"/>
      <c r="E21" s="77"/>
      <c r="F21" s="22">
        <f t="shared" si="0"/>
        <v>0</v>
      </c>
    </row>
    <row r="22" spans="1:16" x14ac:dyDescent="0.2">
      <c r="A22" s="20" t="s">
        <v>45</v>
      </c>
      <c r="B22" s="77"/>
      <c r="C22" s="78"/>
      <c r="D22" s="21"/>
      <c r="E22" s="77"/>
      <c r="F22" s="22">
        <f t="shared" si="0"/>
        <v>0</v>
      </c>
    </row>
    <row r="23" spans="1:16" x14ac:dyDescent="0.2">
      <c r="A23" s="20" t="s">
        <v>46</v>
      </c>
      <c r="B23" s="77"/>
      <c r="C23" s="78"/>
      <c r="D23" s="21"/>
      <c r="E23" s="77"/>
      <c r="F23" s="22">
        <f t="shared" si="0"/>
        <v>0</v>
      </c>
    </row>
    <row r="24" spans="1:16" x14ac:dyDescent="0.2">
      <c r="A24" s="23" t="s">
        <v>47</v>
      </c>
      <c r="B24" s="79"/>
      <c r="C24" s="80"/>
      <c r="D24" s="24"/>
      <c r="E24" s="79"/>
      <c r="F24" s="25">
        <f t="shared" si="0"/>
        <v>0</v>
      </c>
    </row>
    <row r="25" spans="1:16" x14ac:dyDescent="0.2">
      <c r="A25" s="26" t="s">
        <v>0</v>
      </c>
      <c r="B25" s="27">
        <f>SUM(B16:B24)</f>
        <v>0</v>
      </c>
      <c r="C25" s="27">
        <f>SUM(C16:C24)</f>
        <v>0</v>
      </c>
      <c r="D25" s="28"/>
      <c r="E25" s="27">
        <f>SUM(E16:E24)</f>
        <v>0</v>
      </c>
      <c r="F25" s="27">
        <f>SUM(F16:F24)</f>
        <v>0</v>
      </c>
    </row>
    <row r="26" spans="1:16" ht="17.25" customHeight="1" x14ac:dyDescent="0.2">
      <c r="A26" s="29" t="s">
        <v>52</v>
      </c>
      <c r="B26" s="30"/>
      <c r="C26" s="30"/>
      <c r="D26" s="30"/>
      <c r="E26" s="31"/>
      <c r="F26" s="31"/>
    </row>
    <row r="27" spans="1:16" x14ac:dyDescent="0.2">
      <c r="A27" s="29" t="s">
        <v>53</v>
      </c>
      <c r="B27" s="30"/>
      <c r="C27" s="30"/>
      <c r="D27" s="30"/>
      <c r="E27" s="31"/>
      <c r="F27" s="31"/>
    </row>
    <row r="28" spans="1:16" ht="12.75" customHeight="1" x14ac:dyDescent="0.2">
      <c r="P28" s="32"/>
    </row>
    <row r="29" spans="1:16" ht="13.5" customHeight="1" x14ac:dyDescent="0.2">
      <c r="A29" s="125" t="s">
        <v>54</v>
      </c>
      <c r="B29" s="125"/>
      <c r="C29" s="125"/>
      <c r="D29" s="125"/>
      <c r="E29" s="125"/>
      <c r="F29" s="125"/>
      <c r="P29" s="32"/>
    </row>
    <row r="30" spans="1:16" ht="12.75" customHeight="1" x14ac:dyDescent="0.25">
      <c r="A30" s="84"/>
      <c r="B30" s="81" t="s">
        <v>13</v>
      </c>
      <c r="C30" s="81" t="s">
        <v>14</v>
      </c>
      <c r="D30" s="81" t="s">
        <v>15</v>
      </c>
      <c r="E30" s="82" t="s">
        <v>16</v>
      </c>
      <c r="F30" s="83" t="s">
        <v>17</v>
      </c>
      <c r="G30" s="33"/>
    </row>
    <row r="31" spans="1:16" s="19" customFormat="1" ht="28.5" customHeight="1" x14ac:dyDescent="0.2">
      <c r="A31" s="85" t="s">
        <v>63</v>
      </c>
      <c r="B31" s="16" t="s">
        <v>7</v>
      </c>
      <c r="C31" s="15" t="s">
        <v>1</v>
      </c>
      <c r="D31" s="15" t="s">
        <v>48</v>
      </c>
      <c r="E31" s="15" t="s">
        <v>57</v>
      </c>
      <c r="F31" s="15" t="s">
        <v>58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34" t="s">
        <v>55</v>
      </c>
      <c r="B32" s="37" t="e">
        <f>F32</f>
        <v>#DIV/0!</v>
      </c>
      <c r="C32" s="35" t="e">
        <f>1-F12</f>
        <v>#DIV/0!</v>
      </c>
      <c r="D32" s="36" t="e">
        <f>MIN(B25*C32,D33*(C32/C33))</f>
        <v>#DIV/0!</v>
      </c>
      <c r="E32" s="37" t="e">
        <f>MIN(F25*C32,E33*(C32/C33))</f>
        <v>#DIV/0!</v>
      </c>
      <c r="F32" s="38" t="e">
        <f>D32+E32</f>
        <v>#DIV/0!</v>
      </c>
      <c r="G32" s="39"/>
      <c r="H32" s="1"/>
      <c r="I32" s="1"/>
      <c r="J32" s="1"/>
      <c r="K32" s="1"/>
      <c r="L32" s="1"/>
      <c r="M32" s="1"/>
      <c r="N32" s="1"/>
      <c r="O32" s="1"/>
      <c r="P32" s="1"/>
    </row>
    <row r="33" spans="1:16" ht="13.5" thickBot="1" x14ac:dyDescent="0.25">
      <c r="A33" s="40" t="s">
        <v>56</v>
      </c>
      <c r="B33" s="38" t="e">
        <f>F33</f>
        <v>#DIV/0!</v>
      </c>
      <c r="C33" s="41" t="e">
        <f>F12</f>
        <v>#DIV/0!</v>
      </c>
      <c r="D33" s="36" t="e">
        <f>MIN(MAX(B12,F12*D12),B25*C33)</f>
        <v>#DIV/0!</v>
      </c>
      <c r="E33" s="36" t="e">
        <f>IF(D33=0,MIN(B12,F25*C33),IF(D33=B12,0,MIN(SUM(MAX(B12,F12*D12),-D33),SUM(F25,-B25)*C33)))</f>
        <v>#DIV/0!</v>
      </c>
      <c r="F33" s="38" t="e">
        <f>D33+E33</f>
        <v>#DIV/0!</v>
      </c>
      <c r="G33" s="39"/>
      <c r="H33" s="42"/>
      <c r="I33" s="1"/>
      <c r="J33" s="1"/>
      <c r="K33" s="1"/>
      <c r="L33" s="1"/>
      <c r="M33" s="1"/>
      <c r="N33" s="1"/>
      <c r="O33" s="1"/>
      <c r="P33" s="1"/>
    </row>
    <row r="34" spans="1:16" ht="13.5" thickBot="1" x14ac:dyDescent="0.25">
      <c r="A34" s="43" t="s">
        <v>0</v>
      </c>
      <c r="B34" s="103" t="e">
        <f>SUM(B32:B33)</f>
        <v>#DIV/0!</v>
      </c>
      <c r="C34" s="44" t="e">
        <f>SUM(C32:C33)</f>
        <v>#DIV/0!</v>
      </c>
      <c r="D34" s="45" t="e">
        <f>D32+D33</f>
        <v>#DIV/0!</v>
      </c>
      <c r="E34" s="45" t="e">
        <f>E32+E33</f>
        <v>#DIV/0!</v>
      </c>
      <c r="F34" s="45" t="e">
        <f>D34+E34</f>
        <v>#DIV/0!</v>
      </c>
      <c r="G34" s="39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46"/>
      <c r="B35" s="30"/>
      <c r="C35" s="30"/>
      <c r="D35" s="30"/>
      <c r="E35" s="31"/>
      <c r="F35" s="3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4" t="s">
        <v>62</v>
      </c>
      <c r="B36" s="81" t="s">
        <v>18</v>
      </c>
      <c r="C36" s="81" t="s">
        <v>19</v>
      </c>
      <c r="D36" s="81" t="s">
        <v>20</v>
      </c>
      <c r="E36" s="82" t="s">
        <v>21</v>
      </c>
      <c r="F36" s="83" t="s">
        <v>22</v>
      </c>
      <c r="G36" s="33"/>
      <c r="H36" s="1"/>
      <c r="I36" s="1"/>
      <c r="J36" s="1"/>
      <c r="K36" s="1"/>
      <c r="L36" s="1"/>
      <c r="M36" s="1"/>
      <c r="N36" s="1"/>
      <c r="O36" s="1"/>
      <c r="P36" s="1"/>
    </row>
    <row r="37" spans="1:16" s="19" customFormat="1" ht="29.25" customHeight="1" x14ac:dyDescent="0.2">
      <c r="A37" s="85" t="s">
        <v>64</v>
      </c>
      <c r="B37" s="15" t="s">
        <v>7</v>
      </c>
      <c r="C37" s="15" t="s">
        <v>1</v>
      </c>
      <c r="D37" s="15" t="s">
        <v>59</v>
      </c>
      <c r="E37" s="15" t="s">
        <v>60</v>
      </c>
      <c r="F37" s="15" t="s">
        <v>61</v>
      </c>
      <c r="G37" s="47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">
      <c r="A38" s="34" t="s">
        <v>55</v>
      </c>
      <c r="B38" s="37" t="e">
        <f>F38</f>
        <v>#DIV/0!</v>
      </c>
      <c r="C38" s="35" t="e">
        <f>1-C39</f>
        <v>#DIV/0!</v>
      </c>
      <c r="D38" s="36" t="e">
        <f>MAX(0,(SUM(B25,-D34)*C38))</f>
        <v>#DIV/0!</v>
      </c>
      <c r="E38" s="37" t="e">
        <f>MAX(0,SUM(SUM(F25,-F34)*C38,-D38))</f>
        <v>#DIV/0!</v>
      </c>
      <c r="F38" s="37" t="e">
        <f>E38+D38</f>
        <v>#DIV/0!</v>
      </c>
      <c r="G38" s="39"/>
      <c r="H38" s="1"/>
      <c r="I38" s="1"/>
      <c r="J38" s="1"/>
      <c r="K38" s="1"/>
      <c r="L38" s="1"/>
      <c r="M38" s="1"/>
      <c r="N38" s="1"/>
      <c r="O38" s="1"/>
      <c r="P38" s="1"/>
    </row>
    <row r="39" spans="1:16" ht="13.5" thickBot="1" x14ac:dyDescent="0.25">
      <c r="A39" s="40" t="s">
        <v>56</v>
      </c>
      <c r="B39" s="38" t="e">
        <f>F39</f>
        <v>#DIV/0!</v>
      </c>
      <c r="C39" s="41" t="e">
        <f>F12*0.5</f>
        <v>#DIV/0!</v>
      </c>
      <c r="D39" s="36" t="e">
        <f>MAX(0,(SUM(B25,-D34)*C39))</f>
        <v>#DIV/0!</v>
      </c>
      <c r="E39" s="37" t="e">
        <f>MAX(0,SUM(SUM(F25,-F34)*C39)-D39)</f>
        <v>#DIV/0!</v>
      </c>
      <c r="F39" s="48" t="e">
        <f>D39+E39</f>
        <v>#DIV/0!</v>
      </c>
      <c r="G39" s="39"/>
      <c r="H39" s="42"/>
      <c r="I39" s="1"/>
      <c r="J39" s="1"/>
      <c r="K39" s="1"/>
      <c r="L39" s="1"/>
      <c r="M39" s="1"/>
      <c r="N39" s="1"/>
      <c r="O39" s="1"/>
      <c r="P39" s="1"/>
    </row>
    <row r="40" spans="1:16" ht="13.5" customHeight="1" thickBot="1" x14ac:dyDescent="0.25">
      <c r="A40" s="43" t="s">
        <v>0</v>
      </c>
      <c r="B40" s="103" t="e">
        <f>SUM(B38:B39)</f>
        <v>#DIV/0!</v>
      </c>
      <c r="C40" s="44" t="e">
        <f>SUM(C38:C39)</f>
        <v>#DIV/0!</v>
      </c>
      <c r="D40" s="49" t="e">
        <f>D38+D39</f>
        <v>#DIV/0!</v>
      </c>
      <c r="E40" s="49" t="e">
        <f>E38+E39</f>
        <v>#DIV/0!</v>
      </c>
      <c r="F40" s="45" t="e">
        <f>F38+F39</f>
        <v>#DIV/0!</v>
      </c>
      <c r="G40" s="39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26" t="s">
        <v>65</v>
      </c>
      <c r="B42" s="126"/>
      <c r="C42" s="126"/>
      <c r="D42" s="126"/>
      <c r="E42" s="127"/>
      <c r="F42" s="33"/>
      <c r="H42" s="97" t="s">
        <v>81</v>
      </c>
      <c r="I42" s="97"/>
      <c r="J42" s="98"/>
      <c r="K42" s="98"/>
      <c r="L42" s="98"/>
      <c r="M42" s="98"/>
    </row>
    <row r="43" spans="1:16" s="19" customFormat="1" x14ac:dyDescent="0.2">
      <c r="A43" s="16" t="s">
        <v>66</v>
      </c>
      <c r="B43" s="50"/>
      <c r="C43" s="15" t="s">
        <v>67</v>
      </c>
      <c r="D43" s="16" t="s">
        <v>2</v>
      </c>
      <c r="E43" s="15" t="s">
        <v>94</v>
      </c>
      <c r="F43" s="51"/>
      <c r="H43" s="97" t="s">
        <v>82</v>
      </c>
      <c r="I43" s="99"/>
      <c r="J43" s="100"/>
      <c r="K43" s="100"/>
      <c r="L43" s="100"/>
      <c r="M43" s="100"/>
    </row>
    <row r="44" spans="1:16" x14ac:dyDescent="0.2">
      <c r="A44" s="109"/>
      <c r="B44" s="110"/>
      <c r="C44" s="52"/>
      <c r="D44" s="91"/>
      <c r="E44" s="88">
        <f>SUM(D44*0.01)</f>
        <v>0</v>
      </c>
      <c r="F44" s="30"/>
      <c r="H44" s="101" t="s">
        <v>83</v>
      </c>
      <c r="I44" s="97"/>
      <c r="J44" s="98"/>
      <c r="K44" s="98"/>
      <c r="L44" s="98"/>
      <c r="M44" s="98"/>
    </row>
    <row r="45" spans="1:16" x14ac:dyDescent="0.2">
      <c r="A45" s="109"/>
      <c r="B45" s="110"/>
      <c r="C45" s="52"/>
      <c r="D45" s="92"/>
      <c r="E45" s="89">
        <f>SUM(D45*0.01)</f>
        <v>0</v>
      </c>
      <c r="F45" s="30"/>
      <c r="H45" s="97" t="s">
        <v>84</v>
      </c>
      <c r="I45" s="97"/>
      <c r="J45" s="98"/>
      <c r="K45" s="98"/>
      <c r="L45" s="98"/>
      <c r="M45" s="98"/>
    </row>
    <row r="46" spans="1:16" x14ac:dyDescent="0.2">
      <c r="A46" s="46"/>
      <c r="D46" s="43" t="s">
        <v>6</v>
      </c>
      <c r="E46" s="90">
        <f>SUM(E44:E45)</f>
        <v>0</v>
      </c>
      <c r="F46" s="31"/>
      <c r="H46" s="96" t="s">
        <v>85</v>
      </c>
      <c r="I46" s="97"/>
      <c r="J46" s="98"/>
      <c r="K46" s="98"/>
      <c r="L46" s="98"/>
      <c r="M46" s="98"/>
    </row>
    <row r="47" spans="1:16" ht="18.75" customHeight="1" x14ac:dyDescent="0.2">
      <c r="A47" s="46" t="s">
        <v>68</v>
      </c>
      <c r="C47" s="53"/>
      <c r="D47" s="54"/>
      <c r="E47" s="31"/>
      <c r="F47" s="31"/>
      <c r="H47" s="96" t="s">
        <v>86</v>
      </c>
      <c r="I47" s="97"/>
      <c r="J47" s="98"/>
      <c r="K47" s="98"/>
      <c r="L47" s="98"/>
      <c r="M47" s="98"/>
    </row>
    <row r="48" spans="1:16" ht="12.75" customHeight="1" x14ac:dyDescent="0.2">
      <c r="A48" s="46"/>
      <c r="C48" s="53"/>
      <c r="D48" s="54"/>
      <c r="E48" s="31"/>
      <c r="F48" s="31"/>
      <c r="H48" s="97" t="s">
        <v>87</v>
      </c>
      <c r="I48" s="97"/>
      <c r="J48" s="98"/>
      <c r="K48" s="98"/>
      <c r="L48" s="98"/>
      <c r="M48" s="98"/>
    </row>
    <row r="49" spans="1:16" ht="15.75" x14ac:dyDescent="0.25">
      <c r="A49" s="55" t="s">
        <v>69</v>
      </c>
      <c r="B49" s="81" t="s">
        <v>23</v>
      </c>
      <c r="C49" s="81" t="s">
        <v>24</v>
      </c>
      <c r="D49" s="81" t="s">
        <v>25</v>
      </c>
      <c r="E49" s="86" t="s">
        <v>26</v>
      </c>
      <c r="F49" s="56"/>
      <c r="G49" s="33"/>
      <c r="H49" s="97" t="s">
        <v>88</v>
      </c>
      <c r="I49" s="101"/>
      <c r="J49" s="102"/>
      <c r="K49" s="102"/>
      <c r="L49" s="102"/>
      <c r="M49" s="102"/>
      <c r="N49" s="1"/>
      <c r="O49" s="1"/>
      <c r="P49" s="1"/>
    </row>
    <row r="50" spans="1:16" ht="38.1" customHeight="1" x14ac:dyDescent="0.2">
      <c r="A50" s="57" t="s">
        <v>71</v>
      </c>
      <c r="B50" s="58" t="s">
        <v>70</v>
      </c>
      <c r="C50" s="87" t="s">
        <v>93</v>
      </c>
      <c r="D50" s="59" t="s">
        <v>72</v>
      </c>
      <c r="E50" s="108" t="s">
        <v>97</v>
      </c>
      <c r="H50" s="97" t="s">
        <v>80</v>
      </c>
      <c r="I50" s="97"/>
      <c r="J50" s="98"/>
      <c r="K50" s="98"/>
      <c r="L50" s="98"/>
      <c r="M50" s="98"/>
    </row>
    <row r="51" spans="1:16" s="60" customFormat="1" ht="20.100000000000001" customHeight="1" x14ac:dyDescent="0.2">
      <c r="A51" s="105" t="e">
        <f>F33+F39+E46</f>
        <v>#DIV/0!</v>
      </c>
      <c r="B51" s="105" t="e">
        <f>D33+D39</f>
        <v>#DIV/0!</v>
      </c>
      <c r="C51" s="105" t="e">
        <f>A51-B51</f>
        <v>#DIV/0!</v>
      </c>
      <c r="D51" s="106"/>
      <c r="E51" s="107" t="e">
        <f>IF(OR(D51="13% (ON)",D51="13% (NB)",D51="13% (NL)"),ROUND(C51*1.13,2),IF(D51="15% (NS)",ROUND(C51*1.15,2),IF(D51="14.975% (QC)",ROUND(C51*1.14975,2),IF(D51="14% (PE)",ROUND(C51*1.14,2),IF(D51="",C51,ROUND(C51*1.05,2))))))</f>
        <v>#DIV/0!</v>
      </c>
      <c r="H51" s="97" t="s">
        <v>89</v>
      </c>
      <c r="I51" s="96"/>
    </row>
    <row r="52" spans="1:16" s="60" customFormat="1" ht="24.95" customHeight="1" x14ac:dyDescent="0.2">
      <c r="A52" s="61" t="s">
        <v>79</v>
      </c>
      <c r="B52" s="62"/>
      <c r="C52" s="62"/>
      <c r="D52" s="62"/>
      <c r="E52" s="63"/>
      <c r="H52" s="97" t="s">
        <v>90</v>
      </c>
      <c r="I52" s="96"/>
    </row>
    <row r="53" spans="1:16" ht="12.75" customHeight="1" x14ac:dyDescent="0.2">
      <c r="A53" s="64"/>
      <c r="B53" s="64"/>
      <c r="C53" s="64"/>
      <c r="D53" s="64"/>
      <c r="E53" s="64"/>
      <c r="F53" s="64"/>
      <c r="H53" s="97" t="s">
        <v>91</v>
      </c>
      <c r="I53" s="97"/>
      <c r="J53" s="98"/>
      <c r="K53" s="98"/>
      <c r="L53" s="98"/>
      <c r="M53" s="98"/>
    </row>
    <row r="54" spans="1:16" ht="22.5" customHeight="1" x14ac:dyDescent="0.2">
      <c r="A54" s="65" t="s">
        <v>73</v>
      </c>
      <c r="B54" s="114"/>
      <c r="C54" s="115"/>
      <c r="D54" s="115"/>
      <c r="E54" s="115"/>
      <c r="F54" s="116"/>
      <c r="H54" s="95" t="s">
        <v>92</v>
      </c>
      <c r="I54" s="95"/>
    </row>
    <row r="55" spans="1:16" ht="22.5" customHeight="1" x14ac:dyDescent="0.3">
      <c r="A55" s="66" t="s">
        <v>74</v>
      </c>
      <c r="B55" s="120"/>
      <c r="C55" s="121"/>
      <c r="D55" s="121"/>
      <c r="E55" s="121"/>
      <c r="F55" s="122"/>
    </row>
    <row r="56" spans="1:16" ht="22.5" customHeight="1" x14ac:dyDescent="0.2">
      <c r="A56" s="65" t="s">
        <v>75</v>
      </c>
      <c r="B56" s="111"/>
      <c r="C56" s="112"/>
      <c r="D56" s="67" t="s">
        <v>5</v>
      </c>
      <c r="E56" s="109"/>
      <c r="F56" s="110"/>
    </row>
    <row r="58" spans="1:16" ht="15" x14ac:dyDescent="0.25">
      <c r="A58" s="68" t="s">
        <v>76</v>
      </c>
      <c r="B58" s="69"/>
      <c r="C58" s="69"/>
      <c r="D58" s="69"/>
      <c r="E58" s="69"/>
      <c r="F58" s="69"/>
    </row>
    <row r="59" spans="1:16" ht="14.25" x14ac:dyDescent="0.2">
      <c r="A59" s="70" t="s">
        <v>77</v>
      </c>
      <c r="B59" s="69"/>
      <c r="C59" s="69"/>
      <c r="D59" s="69"/>
      <c r="E59" s="69"/>
      <c r="F59" s="69"/>
    </row>
    <row r="60" spans="1:16" ht="14.25" x14ac:dyDescent="0.2">
      <c r="A60" s="70" t="s">
        <v>78</v>
      </c>
      <c r="B60" s="69"/>
      <c r="C60" s="69"/>
      <c r="D60" s="69"/>
      <c r="E60" s="69"/>
      <c r="F60" s="69"/>
    </row>
    <row r="61" spans="1:16" ht="14.25" x14ac:dyDescent="0.2">
      <c r="A61" s="70" t="s">
        <v>96</v>
      </c>
      <c r="B61" s="69"/>
      <c r="C61" s="69"/>
      <c r="D61" s="69"/>
      <c r="E61" s="69"/>
      <c r="F61" s="69"/>
    </row>
    <row r="62" spans="1:16" ht="15" x14ac:dyDescent="0.2">
      <c r="A62" s="71"/>
    </row>
  </sheetData>
  <sheetProtection password="94F0" sheet="1" objects="1" scenarios="1" selectLockedCells="1"/>
  <mergeCells count="14">
    <mergeCell ref="E56:F56"/>
    <mergeCell ref="B56:C56"/>
    <mergeCell ref="A3:F3"/>
    <mergeCell ref="B54:F54"/>
    <mergeCell ref="B8:F8"/>
    <mergeCell ref="B10:F10"/>
    <mergeCell ref="B11:D11"/>
    <mergeCell ref="B55:F55"/>
    <mergeCell ref="B9:F9"/>
    <mergeCell ref="E11:F11"/>
    <mergeCell ref="A29:F29"/>
    <mergeCell ref="A42:E42"/>
    <mergeCell ref="A44:B44"/>
    <mergeCell ref="A45:B45"/>
  </mergeCells>
  <phoneticPr fontId="1" type="noConversion"/>
  <dataValidations count="1">
    <dataValidation type="list" allowBlank="1" showInputMessage="1" showErrorMessage="1" sqref="D51">
      <formula1>$H$42:$H$54</formula1>
    </dataValidation>
  </dataValidations>
  <printOptions horizontalCentered="1"/>
  <pageMargins left="0.19685039370078741" right="0.19685039370078741" top="0.39370078740157483" bottom="0.39370078740157483" header="0" footer="0"/>
  <pageSetup scale="70" orientation="portrait" horizontalDpi="4294967292" verticalDpi="4294967292" r:id="rId1"/>
  <headerFooter scaleWithDoc="0" alignWithMargins="0"/>
  <ignoredErrors>
    <ignoredError sqref="B33:B34 C32:C34 B38 C38:C40 C51 F12 B40 D32 D34:F34 E32:F32 D38:F40 B52 A51 D33 F33" evalError="1"/>
    <ignoredError sqref="B51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Douglas</dc:creator>
  <cp:lastModifiedBy>Flora Chick</cp:lastModifiedBy>
  <cp:lastPrinted>2016-03-18T16:23:17Z</cp:lastPrinted>
  <dcterms:created xsi:type="dcterms:W3CDTF">2012-01-09T06:42:25Z</dcterms:created>
  <dcterms:modified xsi:type="dcterms:W3CDTF">2016-09-01T15:33:46Z</dcterms:modified>
</cp:coreProperties>
</file>